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s\Sillamäe ÜVKA 2024\ÜVKA draft\Bilansid\"/>
    </mc:Choice>
  </mc:AlternateContent>
  <xr:revisionPtr revIDLastSave="0" documentId="13_ncr:1_{2F8F2FD1-A6C1-43C7-9DAF-6B6DE495992E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Leht2" sheetId="2" r:id="rId1"/>
    <sheet name="Leh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" l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E13" i="2"/>
  <c r="D5" i="2" l="1"/>
  <c r="C5" i="2"/>
  <c r="E5" i="2"/>
  <c r="E6" i="2" s="1"/>
  <c r="F8" i="2"/>
  <c r="G8" i="2" s="1"/>
  <c r="H8" i="2" s="1"/>
  <c r="I8" i="2" s="1"/>
  <c r="C11" i="2"/>
  <c r="C9" i="2" l="1"/>
  <c r="C8" i="2" s="1"/>
  <c r="C7" i="2"/>
  <c r="C6" i="2"/>
  <c r="D3" i="2"/>
  <c r="E3" i="2" s="1"/>
  <c r="F3" i="2" s="1"/>
  <c r="G3" i="2" s="1"/>
  <c r="H3" i="2" s="1"/>
  <c r="I3" i="2" s="1"/>
  <c r="J3" i="2" s="1"/>
  <c r="K3" i="2" s="1"/>
  <c r="L3" i="2" s="1"/>
  <c r="M3" i="2" s="1"/>
  <c r="N3" i="2" s="1"/>
  <c r="O3" i="2" s="1"/>
  <c r="P3" i="2" s="1"/>
  <c r="F5" i="2" l="1"/>
  <c r="F6" i="2" s="1"/>
  <c r="D12" i="2"/>
  <c r="D11" i="2" s="1"/>
  <c r="D9" i="2" s="1"/>
  <c r="D6" i="2"/>
  <c r="G5" i="2" l="1"/>
  <c r="G6" i="2" s="1"/>
  <c r="E12" i="2"/>
  <c r="E11" i="2" s="1"/>
  <c r="E10" i="2" s="1"/>
  <c r="E9" i="2" s="1"/>
  <c r="H5" i="2" l="1"/>
  <c r="H6" i="2" s="1"/>
  <c r="F12" i="2"/>
  <c r="F11" i="2" s="1"/>
  <c r="F10" i="2" s="1"/>
  <c r="F9" i="2" s="1"/>
  <c r="I5" i="2" l="1"/>
  <c r="I6" i="2" s="1"/>
  <c r="G12" i="2"/>
  <c r="G11" i="2" s="1"/>
  <c r="G10" i="2" s="1"/>
  <c r="G9" i="2" s="1"/>
  <c r="J5" i="2" l="1"/>
  <c r="J6" i="2" s="1"/>
  <c r="H12" i="2"/>
  <c r="H11" i="2" s="1"/>
  <c r="H10" i="2" s="1"/>
  <c r="H9" i="2" s="1"/>
  <c r="K5" i="2" l="1"/>
  <c r="K6" i="2" s="1"/>
  <c r="I12" i="2"/>
  <c r="I11" i="2" s="1"/>
  <c r="I10" i="2" s="1"/>
  <c r="I9" i="2" s="1"/>
  <c r="L5" i="2" l="1"/>
  <c r="L6" i="2" s="1"/>
  <c r="J12" i="2"/>
  <c r="J11" i="2" s="1"/>
  <c r="J10" i="2" s="1"/>
  <c r="J9" i="2" s="1"/>
  <c r="M5" i="2" l="1"/>
  <c r="M6" i="2" s="1"/>
  <c r="K12" i="2"/>
  <c r="K11" i="2" s="1"/>
  <c r="K10" i="2" s="1"/>
  <c r="K9" i="2" s="1"/>
  <c r="N5" i="2" l="1"/>
  <c r="N6" i="2" s="1"/>
  <c r="L12" i="2"/>
  <c r="L11" i="2" s="1"/>
  <c r="L10" i="2" s="1"/>
  <c r="L9" i="2" s="1"/>
  <c r="P5" i="2" l="1"/>
  <c r="P6" i="2" s="1"/>
  <c r="O5" i="2"/>
  <c r="O6" i="2" s="1"/>
  <c r="M12" i="2"/>
  <c r="M11" i="2" s="1"/>
  <c r="M10" i="2" s="1"/>
  <c r="M9" i="2" s="1"/>
  <c r="N12" i="2" l="1"/>
  <c r="N11" i="2" s="1"/>
  <c r="N10" i="2" s="1"/>
  <c r="N9" i="2" s="1"/>
  <c r="O12" i="2" l="1"/>
  <c r="O11" i="2" s="1"/>
  <c r="O10" i="2" s="1"/>
  <c r="O9" i="2" s="1"/>
  <c r="P12" i="2" l="1"/>
  <c r="P11" i="2" s="1"/>
  <c r="P10" i="2" s="1"/>
  <c r="P9" i="2" s="1"/>
</calcChain>
</file>

<file path=xl/sharedStrings.xml><?xml version="1.0" encoding="utf-8"?>
<sst xmlns="http://schemas.openxmlformats.org/spreadsheetml/2006/main" count="12" uniqueCount="12">
  <si>
    <t>Näitaja</t>
  </si>
  <si>
    <t>Ühisveevärgiga liitunud elanike ligikaudne arv</t>
  </si>
  <si>
    <r>
      <t>müümata vesi,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</si>
  <si>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r>
      <t>Väljapumbatav põhjavesi,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</si>
  <si>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r>
      <t>veevarustusteenuse müük kokku,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</si>
  <si>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t>Elanike arv</t>
  </si>
  <si>
    <t>müümata vesi, %</t>
  </si>
  <si>
    <t>varustatus %</t>
  </si>
  <si>
    <r>
      <t>veevarustusteenuse müük juriidilised isikud, m</t>
    </r>
    <r>
      <rPr>
        <vertAlign val="superscript"/>
        <sz val="10"/>
        <color indexed="8"/>
        <rFont val="Arial"/>
        <family val="2"/>
        <charset val="186"/>
      </rPr>
      <t>3</t>
    </r>
    <r>
      <rPr>
        <sz val="10"/>
        <color indexed="8"/>
        <rFont val="Arial"/>
        <family val="2"/>
        <charset val="186"/>
      </rPr>
      <t>/d</t>
    </r>
  </si>
  <si>
    <r>
      <t>Veevarustusteenuse müük, elanikud m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/d</t>
    </r>
  </si>
  <si>
    <t xml:space="preserve">Sillamäe linna veebilanss </t>
  </si>
  <si>
    <t>Elanike ühiktarbimine l/in *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</si>
</sst>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8"/>
      <name val="Arial"/>
      <family val="2"/>
      <charset val="186"/>
    </font>
    <font>
      <sz val="10"/>
      <name val="Times New Roman"/>
      <family val="1"/>
    </font>
    <font>
      <b/>
      <sz val="12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vertAlign val="superscript"/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1" fontId="7" fillId="0" borderId="1" xfId="0" applyNumberFormat="1" applyFont="1" applyBorder="1" applyAlignment="1">
      <alignment horizontal="justify" vertical="top" wrapText="1"/>
    </xf>
    <xf numFmtId="1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1" fontId="0" fillId="0" borderId="0" xfId="0" applyNumberFormat="1"/>
    <xf numFmtId="0" fontId="3" fillId="0" borderId="2" xfId="0" applyFont="1" applyBorder="1" applyAlignment="1">
      <alignment horizontal="justify"/>
    </xf>
    <xf numFmtId="0" fontId="3" fillId="0" borderId="3" xfId="0" applyFont="1" applyBorder="1" applyAlignment="1">
      <alignment horizontal="justify"/>
    </xf>
    <xf numFmtId="0" fontId="4" fillId="0" borderId="3" xfId="0" applyFont="1" applyBorder="1"/>
    <xf numFmtId="0" fontId="4" fillId="0" borderId="4" xfId="0" applyFont="1" applyBorder="1"/>
  </cellXfs>
  <cellStyles count="2">
    <cellStyle name="Normaallaad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26"/>
  <sheetViews>
    <sheetView tabSelected="1" topLeftCell="B1" workbookViewId="0">
      <selection activeCell="U21" sqref="U21"/>
    </sheetView>
  </sheetViews>
  <sheetFormatPr defaultRowHeight="12.75" x14ac:dyDescent="0.2"/>
  <cols>
    <col min="2" max="2" width="39.85546875" customWidth="1"/>
    <col min="3" max="3" width="8.42578125" customWidth="1"/>
    <col min="4" max="16" width="8.28515625" customWidth="1"/>
  </cols>
  <sheetData>
    <row r="2" spans="2:16" ht="15.75" x14ac:dyDescent="0.25">
      <c r="B2" s="6" t="s">
        <v>10</v>
      </c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</row>
    <row r="3" spans="2:16" x14ac:dyDescent="0.2">
      <c r="B3" s="1" t="s">
        <v>0</v>
      </c>
      <c r="C3" s="4">
        <v>2023</v>
      </c>
      <c r="D3" s="4">
        <f t="shared" ref="D3:P3" si="0">+C3+1</f>
        <v>2024</v>
      </c>
      <c r="E3" s="4">
        <f t="shared" si="0"/>
        <v>2025</v>
      </c>
      <c r="F3" s="4">
        <f t="shared" si="0"/>
        <v>2026</v>
      </c>
      <c r="G3" s="4">
        <f t="shared" si="0"/>
        <v>2027</v>
      </c>
      <c r="H3" s="4">
        <f t="shared" si="0"/>
        <v>2028</v>
      </c>
      <c r="I3" s="4">
        <f t="shared" si="0"/>
        <v>2029</v>
      </c>
      <c r="J3" s="4">
        <f t="shared" si="0"/>
        <v>2030</v>
      </c>
      <c r="K3" s="4">
        <f t="shared" si="0"/>
        <v>2031</v>
      </c>
      <c r="L3" s="4">
        <f t="shared" si="0"/>
        <v>2032</v>
      </c>
      <c r="M3" s="4">
        <f t="shared" si="0"/>
        <v>2033</v>
      </c>
      <c r="N3" s="4">
        <f t="shared" si="0"/>
        <v>2034</v>
      </c>
      <c r="O3" s="4">
        <f t="shared" si="0"/>
        <v>2035</v>
      </c>
      <c r="P3" s="4">
        <f t="shared" si="0"/>
        <v>2036</v>
      </c>
    </row>
    <row r="4" spans="2:16" x14ac:dyDescent="0.2">
      <c r="B4" s="1" t="s">
        <v>5</v>
      </c>
      <c r="C4" s="1">
        <v>12157</v>
      </c>
      <c r="D4" s="2">
        <v>12021</v>
      </c>
      <c r="E4" s="2">
        <v>11941</v>
      </c>
      <c r="F4" s="2">
        <v>11808</v>
      </c>
      <c r="G4" s="2">
        <v>11748</v>
      </c>
      <c r="H4" s="2">
        <v>11682</v>
      </c>
      <c r="I4" s="2">
        <v>11586</v>
      </c>
      <c r="J4" s="2">
        <v>11531</v>
      </c>
      <c r="K4" s="2">
        <v>11474</v>
      </c>
      <c r="L4" s="2">
        <v>11364</v>
      </c>
      <c r="M4" s="2">
        <v>11242</v>
      </c>
      <c r="N4" s="2">
        <v>11137</v>
      </c>
      <c r="O4" s="2">
        <v>11049</v>
      </c>
      <c r="P4" s="2">
        <v>10954</v>
      </c>
    </row>
    <row r="5" spans="2:16" x14ac:dyDescent="0.2">
      <c r="B5" s="1" t="s">
        <v>1</v>
      </c>
      <c r="C5" s="1">
        <f>C4</f>
        <v>12157</v>
      </c>
      <c r="D5" s="1">
        <f t="shared" ref="D5:P5" si="1">D4</f>
        <v>12021</v>
      </c>
      <c r="E5" s="1">
        <f t="shared" si="1"/>
        <v>11941</v>
      </c>
      <c r="F5" s="1">
        <f t="shared" si="1"/>
        <v>11808</v>
      </c>
      <c r="G5" s="1">
        <f t="shared" si="1"/>
        <v>11748</v>
      </c>
      <c r="H5" s="1">
        <f t="shared" si="1"/>
        <v>11682</v>
      </c>
      <c r="I5" s="1">
        <f t="shared" si="1"/>
        <v>11586</v>
      </c>
      <c r="J5" s="1">
        <f t="shared" si="1"/>
        <v>11531</v>
      </c>
      <c r="K5" s="1">
        <f t="shared" si="1"/>
        <v>11474</v>
      </c>
      <c r="L5" s="1">
        <f t="shared" si="1"/>
        <v>11364</v>
      </c>
      <c r="M5" s="1">
        <f t="shared" si="1"/>
        <v>11242</v>
      </c>
      <c r="N5" s="1">
        <f t="shared" si="1"/>
        <v>11137</v>
      </c>
      <c r="O5" s="1">
        <f t="shared" si="1"/>
        <v>11049</v>
      </c>
      <c r="P5" s="1">
        <f t="shared" si="1"/>
        <v>10954</v>
      </c>
    </row>
    <row r="6" spans="2:16" x14ac:dyDescent="0.2">
      <c r="B6" s="1" t="s">
        <v>7</v>
      </c>
      <c r="C6" s="2">
        <f>C5/C4*100</f>
        <v>100</v>
      </c>
      <c r="D6" s="2">
        <f t="shared" ref="D6:P6" si="2">D5/D4*100</f>
        <v>100</v>
      </c>
      <c r="E6" s="2">
        <f t="shared" si="2"/>
        <v>100</v>
      </c>
      <c r="F6" s="2">
        <f t="shared" si="2"/>
        <v>100</v>
      </c>
      <c r="G6" s="2">
        <f t="shared" si="2"/>
        <v>100</v>
      </c>
      <c r="H6" s="2">
        <f t="shared" si="2"/>
        <v>100</v>
      </c>
      <c r="I6" s="2">
        <f t="shared" si="2"/>
        <v>100</v>
      </c>
      <c r="J6" s="2">
        <f t="shared" si="2"/>
        <v>100</v>
      </c>
      <c r="K6" s="2">
        <f t="shared" si="2"/>
        <v>100</v>
      </c>
      <c r="L6" s="2">
        <f t="shared" si="2"/>
        <v>100</v>
      </c>
      <c r="M6" s="2">
        <f t="shared" si="2"/>
        <v>100</v>
      </c>
      <c r="N6" s="2">
        <f t="shared" si="2"/>
        <v>100</v>
      </c>
      <c r="O6" s="2">
        <f t="shared" si="2"/>
        <v>100</v>
      </c>
      <c r="P6" s="2">
        <f t="shared" si="2"/>
        <v>100</v>
      </c>
    </row>
    <row r="7" spans="2:16" x14ac:dyDescent="0.2">
      <c r="B7" s="1" t="s">
        <v>11</v>
      </c>
      <c r="C7" s="2">
        <f>C12/C5*1000</f>
        <v>99.037591511063582</v>
      </c>
      <c r="D7" s="2">
        <v>100</v>
      </c>
      <c r="E7" s="2">
        <v>100</v>
      </c>
      <c r="F7" s="2">
        <v>100</v>
      </c>
      <c r="G7" s="2">
        <v>100</v>
      </c>
      <c r="H7" s="2">
        <v>100</v>
      </c>
      <c r="I7" s="2">
        <v>100</v>
      </c>
      <c r="J7" s="2">
        <v>100</v>
      </c>
      <c r="K7" s="2">
        <v>100</v>
      </c>
      <c r="L7" s="2">
        <v>100</v>
      </c>
      <c r="M7" s="2">
        <v>100</v>
      </c>
      <c r="N7" s="2">
        <v>100</v>
      </c>
      <c r="O7" s="2">
        <v>100</v>
      </c>
      <c r="P7" s="2">
        <v>100</v>
      </c>
    </row>
    <row r="8" spans="2:16" x14ac:dyDescent="0.2">
      <c r="B8" s="1" t="s">
        <v>6</v>
      </c>
      <c r="C8" s="2">
        <f>C9/C10*100</f>
        <v>14.200831847890672</v>
      </c>
      <c r="D8" s="2">
        <v>15</v>
      </c>
      <c r="E8" s="2">
        <v>15</v>
      </c>
      <c r="F8" s="2">
        <f t="shared" ref="F8:I8" si="3">E8-1</f>
        <v>14</v>
      </c>
      <c r="G8" s="2">
        <f t="shared" si="3"/>
        <v>13</v>
      </c>
      <c r="H8" s="2">
        <f>G8-1</f>
        <v>12</v>
      </c>
      <c r="I8" s="2">
        <f t="shared" si="3"/>
        <v>11</v>
      </c>
      <c r="J8" s="2">
        <v>10</v>
      </c>
      <c r="K8" s="2">
        <v>10</v>
      </c>
      <c r="L8" s="2">
        <v>10</v>
      </c>
      <c r="M8" s="2">
        <v>10</v>
      </c>
      <c r="N8" s="2">
        <v>10</v>
      </c>
      <c r="O8" s="2">
        <v>10.1</v>
      </c>
      <c r="P8" s="2">
        <v>10.1</v>
      </c>
    </row>
    <row r="9" spans="2:16" ht="14.25" x14ac:dyDescent="0.2">
      <c r="B9" s="1" t="s">
        <v>2</v>
      </c>
      <c r="C9" s="2">
        <f t="shared" ref="C9:P9" si="4">C10-C11</f>
        <v>239</v>
      </c>
      <c r="D9" s="2">
        <f t="shared" si="4"/>
        <v>347.90000000000009</v>
      </c>
      <c r="E9" s="2">
        <f t="shared" si="4"/>
        <v>239.57647058823522</v>
      </c>
      <c r="F9" s="2">
        <f t="shared" si="4"/>
        <v>218.75813953488364</v>
      </c>
      <c r="G9" s="2">
        <f t="shared" si="4"/>
        <v>199.82643678160912</v>
      </c>
      <c r="H9" s="2">
        <f t="shared" si="4"/>
        <v>181.39090909090919</v>
      </c>
      <c r="I9" s="2">
        <f t="shared" si="4"/>
        <v>163.15842696629215</v>
      </c>
      <c r="J9" s="2">
        <f t="shared" si="4"/>
        <v>146.01111111111118</v>
      </c>
      <c r="K9" s="2">
        <f t="shared" si="4"/>
        <v>145.32222222222231</v>
      </c>
      <c r="L9" s="2">
        <f t="shared" si="4"/>
        <v>144.04444444444448</v>
      </c>
      <c r="M9" s="2">
        <f t="shared" si="4"/>
        <v>142.63333333333321</v>
      </c>
      <c r="N9" s="2">
        <f t="shared" si="4"/>
        <v>141.41111111111104</v>
      </c>
      <c r="O9" s="2">
        <f t="shared" si="4"/>
        <v>141.9392658509455</v>
      </c>
      <c r="P9" s="2">
        <f t="shared" si="4"/>
        <v>140.81579532814226</v>
      </c>
    </row>
    <row r="10" spans="2:16" ht="14.25" x14ac:dyDescent="0.2">
      <c r="B10" s="1" t="s">
        <v>3</v>
      </c>
      <c r="C10" s="2">
        <v>1683</v>
      </c>
      <c r="D10" s="2">
        <v>1714</v>
      </c>
      <c r="E10" s="2">
        <f t="shared" ref="E10:P10" si="5">E11/(1-E8/100)</f>
        <v>1597.1764705882351</v>
      </c>
      <c r="F10" s="2">
        <f t="shared" si="5"/>
        <v>1562.5581395348836</v>
      </c>
      <c r="G10" s="2">
        <f t="shared" si="5"/>
        <v>1537.1264367816091</v>
      </c>
      <c r="H10" s="2">
        <f t="shared" si="5"/>
        <v>1511.5909090909092</v>
      </c>
      <c r="I10" s="2">
        <f t="shared" si="5"/>
        <v>1483.2584269662921</v>
      </c>
      <c r="J10" s="2">
        <f t="shared" si="5"/>
        <v>1460.1111111111111</v>
      </c>
      <c r="K10" s="2">
        <f t="shared" si="5"/>
        <v>1453.2222222222224</v>
      </c>
      <c r="L10" s="2">
        <f t="shared" si="5"/>
        <v>1440.4444444444446</v>
      </c>
      <c r="M10" s="2">
        <f t="shared" si="5"/>
        <v>1426.3333333333333</v>
      </c>
      <c r="N10" s="2">
        <f t="shared" si="5"/>
        <v>1414.1111111111111</v>
      </c>
      <c r="O10" s="2">
        <f t="shared" si="5"/>
        <v>1405.3392658509456</v>
      </c>
      <c r="P10" s="2">
        <f t="shared" si="5"/>
        <v>1394.2157953281423</v>
      </c>
    </row>
    <row r="11" spans="2:16" ht="14.25" x14ac:dyDescent="0.2">
      <c r="B11" s="1" t="s">
        <v>4</v>
      </c>
      <c r="C11" s="3">
        <f t="shared" ref="C11:P11" si="6">+C12+C13</f>
        <v>1444</v>
      </c>
      <c r="D11" s="3">
        <f t="shared" si="6"/>
        <v>1366.1</v>
      </c>
      <c r="E11" s="3">
        <f t="shared" si="6"/>
        <v>1357.6</v>
      </c>
      <c r="F11" s="3">
        <f t="shared" si="6"/>
        <v>1343.8</v>
      </c>
      <c r="G11" s="3">
        <f t="shared" si="6"/>
        <v>1337.3</v>
      </c>
      <c r="H11" s="3">
        <f t="shared" si="6"/>
        <v>1330.2</v>
      </c>
      <c r="I11" s="3">
        <f t="shared" si="6"/>
        <v>1320.1</v>
      </c>
      <c r="J11" s="3">
        <f t="shared" si="6"/>
        <v>1314.1</v>
      </c>
      <c r="K11" s="3">
        <f t="shared" si="6"/>
        <v>1307.9000000000001</v>
      </c>
      <c r="L11" s="3">
        <f t="shared" si="6"/>
        <v>1296.4000000000001</v>
      </c>
      <c r="M11" s="3">
        <f t="shared" si="6"/>
        <v>1283.7</v>
      </c>
      <c r="N11" s="3">
        <f t="shared" si="6"/>
        <v>1272.7</v>
      </c>
      <c r="O11" s="3">
        <f t="shared" si="6"/>
        <v>1263.4000000000001</v>
      </c>
      <c r="P11" s="3">
        <f t="shared" si="6"/>
        <v>1253.4000000000001</v>
      </c>
    </row>
    <row r="12" spans="2:16" ht="14.25" x14ac:dyDescent="0.2">
      <c r="B12" s="1" t="s">
        <v>9</v>
      </c>
      <c r="C12" s="3">
        <v>1204</v>
      </c>
      <c r="D12" s="3">
        <f>D5*D7/1000</f>
        <v>1202.0999999999999</v>
      </c>
      <c r="E12" s="3">
        <f>E5*E7/1000</f>
        <v>1194.0999999999999</v>
      </c>
      <c r="F12" s="3">
        <f>F5*F7/1000</f>
        <v>1180.8</v>
      </c>
      <c r="G12" s="3">
        <f>G5*G7/1000</f>
        <v>1174.8</v>
      </c>
      <c r="H12" s="3">
        <f>H5*H7/1000</f>
        <v>1168.2</v>
      </c>
      <c r="I12" s="3">
        <f>I5*I7/1000</f>
        <v>1158.5999999999999</v>
      </c>
      <c r="J12" s="3">
        <f>J5*J7/1000</f>
        <v>1153.0999999999999</v>
      </c>
      <c r="K12" s="3">
        <f>K5*K7/1000</f>
        <v>1147.4000000000001</v>
      </c>
      <c r="L12" s="3">
        <f>L5*L7/1000</f>
        <v>1136.4000000000001</v>
      </c>
      <c r="M12" s="3">
        <f>M5*M7/1000</f>
        <v>1124.2</v>
      </c>
      <c r="N12" s="3">
        <f>N5*N7/1000</f>
        <v>1113.7</v>
      </c>
      <c r="O12" s="3">
        <f>O5*O7/1000</f>
        <v>1104.9000000000001</v>
      </c>
      <c r="P12" s="3">
        <f>P5*P7/1000</f>
        <v>1095.4000000000001</v>
      </c>
    </row>
    <row r="13" spans="2:16" ht="27" x14ac:dyDescent="0.2">
      <c r="B13" s="1" t="s">
        <v>8</v>
      </c>
      <c r="C13" s="2">
        <v>240</v>
      </c>
      <c r="D13" s="2">
        <v>164</v>
      </c>
      <c r="E13" s="2">
        <f>D13-0.5</f>
        <v>163.5</v>
      </c>
      <c r="F13" s="2">
        <f t="shared" ref="F13:P13" si="7">E13-0.5</f>
        <v>163</v>
      </c>
      <c r="G13" s="2">
        <f t="shared" si="7"/>
        <v>162.5</v>
      </c>
      <c r="H13" s="2">
        <f t="shared" si="7"/>
        <v>162</v>
      </c>
      <c r="I13" s="2">
        <f t="shared" si="7"/>
        <v>161.5</v>
      </c>
      <c r="J13" s="2">
        <f t="shared" si="7"/>
        <v>161</v>
      </c>
      <c r="K13" s="2">
        <f t="shared" si="7"/>
        <v>160.5</v>
      </c>
      <c r="L13" s="2">
        <f t="shared" si="7"/>
        <v>160</v>
      </c>
      <c r="M13" s="2">
        <f t="shared" si="7"/>
        <v>159.5</v>
      </c>
      <c r="N13" s="2">
        <f t="shared" si="7"/>
        <v>159</v>
      </c>
      <c r="O13" s="2">
        <f t="shared" si="7"/>
        <v>158.5</v>
      </c>
      <c r="P13" s="2">
        <f t="shared" si="7"/>
        <v>158</v>
      </c>
    </row>
    <row r="17" spans="3:4" x14ac:dyDescent="0.2">
      <c r="C17" s="5"/>
      <c r="D17" s="5"/>
    </row>
    <row r="18" spans="3:4" x14ac:dyDescent="0.2">
      <c r="C18" s="5"/>
      <c r="D18" s="5"/>
    </row>
    <row r="19" spans="3:4" x14ac:dyDescent="0.2">
      <c r="C19" s="5"/>
      <c r="D19" s="5"/>
    </row>
    <row r="20" spans="3:4" x14ac:dyDescent="0.2">
      <c r="C20" s="5"/>
      <c r="D20" s="5"/>
    </row>
    <row r="21" spans="3:4" x14ac:dyDescent="0.2">
      <c r="C21" s="5"/>
      <c r="D21" s="5"/>
    </row>
    <row r="22" spans="3:4" x14ac:dyDescent="0.2">
      <c r="C22" s="5"/>
      <c r="D22" s="5"/>
    </row>
    <row r="23" spans="3:4" x14ac:dyDescent="0.2">
      <c r="C23" s="5"/>
      <c r="D23" s="5"/>
    </row>
    <row r="24" spans="3:4" x14ac:dyDescent="0.2">
      <c r="C24" s="5"/>
      <c r="D24" s="5"/>
    </row>
    <row r="25" spans="3:4" x14ac:dyDescent="0.2">
      <c r="C25" s="5"/>
      <c r="D25" s="5"/>
    </row>
    <row r="26" spans="3:4" x14ac:dyDescent="0.2">
      <c r="C26" s="5"/>
      <c r="D26" s="5"/>
    </row>
  </sheetData>
  <mergeCells count="1">
    <mergeCell ref="B2:P2"/>
  </mergeCells>
  <phoneticPr fontId="1" type="noConversion"/>
  <pageMargins left="0.75" right="0.75" top="1" bottom="1" header="0.5" footer="0.5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Leht2</vt:lpstr>
      <vt:lpstr>Leht3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 Otsmaa</dc:creator>
  <cp:lastModifiedBy>Sven Otsmaa | Viru-Nigula.ee</cp:lastModifiedBy>
  <cp:lastPrinted>2017-09-28T08:16:58Z</cp:lastPrinted>
  <dcterms:created xsi:type="dcterms:W3CDTF">2009-11-02T09:41:05Z</dcterms:created>
  <dcterms:modified xsi:type="dcterms:W3CDTF">2024-09-11T08:49:49Z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2020-11-23T06:45:53Z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b030e57e-29a7-477e-b51c-00003be3607a</vt:lpwstr>
  </property>
  <property fmtid="{D5CDD505-2E9C-101B-9397-08002B2CF9AE}" pid="8" name="MSIP_Label_43f08ec5-d6d9-4227-8387-ccbfcb3632c4_ContentBits">
    <vt:lpwstr>0</vt:lpwstr>
  </property>
</Properties>
</file>